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Libuše Bulantová</author>
  </authors>
  <commentList>
    <comment ref="F13" authorId="0">
      <text>
        <r>
          <rPr>
            <b/>
            <sz val="9"/>
            <rFont val="Tahoma"/>
            <family val="2"/>
          </rPr>
          <t>Zadejte jednu z možných délek, uvedených vlevo (nižší / vyšší) - výrobky jsou baleny v rolích s jednotnou délkou návinu. Je tedy nutno objednat délku odpovídající celistvému počtu rolí.</t>
        </r>
      </text>
    </comment>
    <comment ref="F28" authorId="0">
      <text>
        <r>
          <rPr>
            <b/>
            <sz val="9"/>
            <rFont val="Tahoma"/>
            <family val="2"/>
          </rPr>
          <t>Zadejte jednu z možných délek, uvedených vlevo (nižší / vyšší) - výrobky jsou baleny na palety s daným počtem 6m tyčí. Je tedy nutno objednat délku odpovídající celistvému počtu palet.</t>
        </r>
      </text>
    </comment>
  </commentList>
</comments>
</file>

<file path=xl/sharedStrings.xml><?xml version="1.0" encoding="utf-8"?>
<sst xmlns="http://schemas.openxmlformats.org/spreadsheetml/2006/main" count="27" uniqueCount="20">
  <si>
    <t>metrů na kamion</t>
  </si>
  <si>
    <t>DN mm</t>
  </si>
  <si>
    <t>metrů v roli</t>
  </si>
  <si>
    <t>metrů na paletě</t>
  </si>
  <si>
    <t>palet na kamion</t>
  </si>
  <si>
    <t>rolí na kamion</t>
  </si>
  <si>
    <t>požadované množství v metrech</t>
  </si>
  <si>
    <r>
      <t>zabraný objem v kamionu [m</t>
    </r>
    <r>
      <rPr>
        <vertAlign val="superscript"/>
        <sz val="11"/>
        <color indexed="10"/>
        <rFont val="Calibri"/>
        <family val="2"/>
      </rPr>
      <t>3</t>
    </r>
    <r>
      <rPr>
        <sz val="11"/>
        <color indexed="10"/>
        <rFont val="Calibri"/>
        <family val="2"/>
      </rPr>
      <t>]</t>
    </r>
  </si>
  <si>
    <r>
      <t>objem zabraný 1 rolí [m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]</t>
    </r>
  </si>
  <si>
    <r>
      <t>objem zabraný  1 paletou [m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]</t>
    </r>
  </si>
  <si>
    <t>nižší</t>
  </si>
  <si>
    <t>vyšší</t>
  </si>
  <si>
    <r>
      <t>objem kamionu [m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]</t>
    </r>
  </si>
  <si>
    <t>ZAPLNĚNÍ KAMIONU:</t>
  </si>
  <si>
    <t>%</t>
  </si>
  <si>
    <t>zvolené množství v metrech</t>
  </si>
  <si>
    <r>
      <t xml:space="preserve">Duolight R - </t>
    </r>
    <r>
      <rPr>
        <b/>
        <u val="single"/>
        <sz val="18"/>
        <color indexed="8"/>
        <rFont val="Calibri"/>
        <family val="2"/>
      </rPr>
      <t>role</t>
    </r>
  </si>
  <si>
    <t>přípustné množství</t>
  </si>
  <si>
    <r>
      <t>m</t>
    </r>
    <r>
      <rPr>
        <b/>
        <vertAlign val="superscript"/>
        <sz val="14"/>
        <color indexed="62"/>
        <rFont val="Calibri"/>
        <family val="2"/>
      </rPr>
      <t>3</t>
    </r>
  </si>
  <si>
    <r>
      <t xml:space="preserve">Duolight S - </t>
    </r>
    <r>
      <rPr>
        <b/>
        <u val="single"/>
        <sz val="18"/>
        <color indexed="8"/>
        <rFont val="Calibri"/>
        <family val="2"/>
      </rPr>
      <t>tyče délky 6 metrů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</si>
</sst>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62"/>
      <name val="Calibri"/>
      <family val="2"/>
    </font>
    <font>
      <b/>
      <vertAlign val="superscript"/>
      <sz val="14"/>
      <color indexed="62"/>
      <name val="Calibri"/>
      <family val="2"/>
    </font>
    <font>
      <b/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16"/>
      <color theme="3" tint="0.39998000860214233"/>
      <name val="Calibri"/>
      <family val="2"/>
    </font>
    <font>
      <b/>
      <sz val="14"/>
      <color rgb="FFFF0000"/>
      <name val="Calibri"/>
      <family val="2"/>
    </font>
    <font>
      <b/>
      <sz val="14"/>
      <color theme="3" tint="0.39998000860214233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theme="8" tint="0.7999500036239624"/>
      </patternFill>
    </fill>
    <fill>
      <patternFill patternType="gray0625">
        <bgColor theme="9" tint="0.799979984760284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3" fontId="51" fillId="33" borderId="10" xfId="0" applyNumberFormat="1" applyFont="1" applyFill="1" applyBorder="1" applyAlignment="1" applyProtection="1">
      <alignment horizontal="center"/>
      <protection hidden="1" locked="0"/>
    </xf>
    <xf numFmtId="0" fontId="0" fillId="6" borderId="10" xfId="0" applyFill="1" applyBorder="1" applyAlignment="1" applyProtection="1">
      <alignment horizontal="center"/>
      <protection hidden="1"/>
    </xf>
    <xf numFmtId="3" fontId="51" fillId="34" borderId="10" xfId="0" applyNumberFormat="1" applyFont="1" applyFill="1" applyBorder="1" applyAlignment="1" applyProtection="1">
      <alignment horizontal="center"/>
      <protection hidden="1" locked="0"/>
    </xf>
    <xf numFmtId="0" fontId="0" fillId="7" borderId="10" xfId="0" applyFill="1" applyBorder="1" applyAlignment="1" applyProtection="1">
      <alignment horizontal="center"/>
      <protection hidden="1"/>
    </xf>
    <xf numFmtId="2" fontId="0" fillId="7" borderId="10" xfId="0" applyNumberForma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164" fontId="0" fillId="6" borderId="10" xfId="0" applyNumberFormat="1" applyFill="1" applyBorder="1" applyAlignment="1" applyProtection="1">
      <alignment horizontal="center"/>
      <protection hidden="1"/>
    </xf>
    <xf numFmtId="1" fontId="52" fillId="35" borderId="12" xfId="0" applyNumberFormat="1" applyFont="1" applyFill="1" applyBorder="1" applyAlignment="1" applyProtection="1">
      <alignment horizontal="center"/>
      <protection hidden="1"/>
    </xf>
    <xf numFmtId="165" fontId="53" fillId="35" borderId="12" xfId="0" applyNumberFormat="1" applyFont="1" applyFill="1" applyBorder="1" applyAlignment="1" applyProtection="1">
      <alignment horizontal="center"/>
      <protection hidden="1"/>
    </xf>
    <xf numFmtId="164" fontId="0" fillId="7" borderId="10" xfId="0" applyNumberFormat="1" applyFill="1" applyBorder="1" applyAlignment="1" applyProtection="1">
      <alignment horizontal="center"/>
      <protection hidden="1"/>
    </xf>
    <xf numFmtId="2" fontId="0" fillId="6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54" fillId="35" borderId="14" xfId="0" applyFont="1" applyFill="1" applyBorder="1" applyAlignment="1" applyProtection="1">
      <alignment horizontal="center"/>
      <protection hidden="1"/>
    </xf>
    <xf numFmtId="0" fontId="55" fillId="35" borderId="15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56" fillId="35" borderId="16" xfId="0" applyFont="1" applyFill="1" applyBorder="1" applyAlignment="1" applyProtection="1">
      <alignment horizontal="center" vertical="justify"/>
      <protection hidden="1"/>
    </xf>
    <xf numFmtId="0" fontId="57" fillId="35" borderId="17" xfId="0" applyFont="1" applyFill="1" applyBorder="1" applyAlignment="1" applyProtection="1">
      <alignment horizontal="left"/>
      <protection hidden="1"/>
    </xf>
    <xf numFmtId="0" fontId="58" fillId="35" borderId="18" xfId="0" applyFont="1" applyFill="1" applyBorder="1" applyAlignment="1" applyProtection="1">
      <alignment horizontal="center"/>
      <protection hidden="1"/>
    </xf>
    <xf numFmtId="0" fontId="59" fillId="35" borderId="0" xfId="0" applyFont="1" applyFill="1" applyBorder="1" applyAlignment="1" applyProtection="1">
      <alignment horizontal="center"/>
      <protection hidden="1"/>
    </xf>
    <xf numFmtId="0" fontId="0" fillId="35" borderId="11" xfId="0" applyFont="1" applyFill="1" applyBorder="1" applyAlignment="1" applyProtection="1">
      <alignment horizontal="center"/>
      <protection hidden="1"/>
    </xf>
    <xf numFmtId="0" fontId="60" fillId="6" borderId="19" xfId="0" applyFont="1" applyFill="1" applyBorder="1" applyAlignment="1" applyProtection="1">
      <alignment horizontal="left"/>
      <protection hidden="1"/>
    </xf>
    <xf numFmtId="0" fontId="61" fillId="6" borderId="2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58" fillId="6" borderId="10" xfId="0" applyFont="1" applyFill="1" applyBorder="1" applyAlignment="1" applyProtection="1">
      <alignment horizontal="center"/>
      <protection hidden="1"/>
    </xf>
    <xf numFmtId="0" fontId="62" fillId="6" borderId="10" xfId="0" applyFont="1" applyFill="1" applyBorder="1" applyAlignment="1" applyProtection="1">
      <alignment horizontal="center" vertical="justify"/>
      <protection hidden="1"/>
    </xf>
    <xf numFmtId="0" fontId="46" fillId="6" borderId="10" xfId="0" applyFont="1" applyFill="1" applyBorder="1" applyAlignment="1" applyProtection="1">
      <alignment horizontal="center" vertical="center"/>
      <protection hidden="1"/>
    </xf>
    <xf numFmtId="0" fontId="46" fillId="6" borderId="10" xfId="0" applyFont="1" applyFill="1" applyBorder="1" applyAlignment="1" applyProtection="1">
      <alignment horizontal="center" vertical="justify"/>
      <protection hidden="1"/>
    </xf>
    <xf numFmtId="0" fontId="56" fillId="6" borderId="10" xfId="0" applyFont="1" applyFill="1" applyBorder="1" applyAlignment="1" applyProtection="1">
      <alignment horizontal="center"/>
      <protection hidden="1"/>
    </xf>
    <xf numFmtId="0" fontId="56" fillId="6" borderId="10" xfId="0" applyFont="1" applyFill="1" applyBorder="1" applyAlignment="1" applyProtection="1">
      <alignment horizontal="center" vertical="justify"/>
      <protection hidden="1"/>
    </xf>
    <xf numFmtId="3" fontId="0" fillId="6" borderId="1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0" fillId="7" borderId="19" xfId="0" applyFont="1" applyFill="1" applyBorder="1" applyAlignment="1" applyProtection="1">
      <alignment horizontal="left"/>
      <protection hidden="1"/>
    </xf>
    <xf numFmtId="0" fontId="61" fillId="7" borderId="21" xfId="0" applyFont="1" applyFill="1" applyBorder="1" applyAlignment="1" applyProtection="1">
      <alignment horizontal="center"/>
      <protection hidden="1"/>
    </xf>
    <xf numFmtId="0" fontId="61" fillId="7" borderId="20" xfId="0" applyFont="1" applyFill="1" applyBorder="1" applyAlignment="1" applyProtection="1">
      <alignment horizontal="center"/>
      <protection hidden="1"/>
    </xf>
    <xf numFmtId="0" fontId="58" fillId="7" borderId="10" xfId="0" applyFont="1" applyFill="1" applyBorder="1" applyAlignment="1" applyProtection="1">
      <alignment horizontal="center"/>
      <protection hidden="1"/>
    </xf>
    <xf numFmtId="0" fontId="62" fillId="7" borderId="10" xfId="0" applyFont="1" applyFill="1" applyBorder="1" applyAlignment="1" applyProtection="1">
      <alignment horizontal="center" vertical="justify"/>
      <protection hidden="1"/>
    </xf>
    <xf numFmtId="0" fontId="46" fillId="7" borderId="11" xfId="0" applyFont="1" applyFill="1" applyBorder="1" applyAlignment="1" applyProtection="1">
      <alignment horizontal="center" vertical="center"/>
      <protection hidden="1"/>
    </xf>
    <xf numFmtId="0" fontId="46" fillId="7" borderId="10" xfId="0" applyFont="1" applyFill="1" applyBorder="1" applyAlignment="1" applyProtection="1">
      <alignment horizontal="center" vertical="justify"/>
      <protection hidden="1"/>
    </xf>
    <xf numFmtId="0" fontId="56" fillId="7" borderId="10" xfId="0" applyNumberFormat="1" applyFont="1" applyFill="1" applyBorder="1" applyAlignment="1" applyProtection="1">
      <alignment horizontal="center" vertical="justify"/>
      <protection hidden="1"/>
    </xf>
    <xf numFmtId="0" fontId="56" fillId="7" borderId="10" xfId="0" applyFont="1" applyFill="1" applyBorder="1" applyAlignment="1" applyProtection="1">
      <alignment horizontal="center" vertical="justify"/>
      <protection hidden="1"/>
    </xf>
    <xf numFmtId="3" fontId="0" fillId="7" borderId="10" xfId="0" applyNumberFormat="1" applyFill="1" applyBorder="1" applyAlignment="1" applyProtection="1">
      <alignment horizontal="center"/>
      <protection hidden="1"/>
    </xf>
    <xf numFmtId="0" fontId="0" fillId="7" borderId="10" xfId="0" applyNumberFormat="1" applyFill="1" applyBorder="1" applyAlignment="1" applyProtection="1">
      <alignment horizontal="center"/>
      <protection hidden="1"/>
    </xf>
    <xf numFmtId="0" fontId="54" fillId="6" borderId="22" xfId="0" applyFont="1" applyFill="1" applyBorder="1" applyAlignment="1" applyProtection="1">
      <alignment horizontal="center"/>
      <protection hidden="1"/>
    </xf>
    <xf numFmtId="0" fontId="54" fillId="6" borderId="23" xfId="0" applyFont="1" applyFill="1" applyBorder="1" applyAlignment="1" applyProtection="1">
      <alignment horizontal="center"/>
      <protection hidden="1"/>
    </xf>
    <xf numFmtId="0" fontId="54" fillId="7" borderId="22" xfId="0" applyFont="1" applyFill="1" applyBorder="1" applyAlignment="1" applyProtection="1">
      <alignment horizontal="center"/>
      <protection hidden="1"/>
    </xf>
    <xf numFmtId="0" fontId="54" fillId="7" borderId="2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5</xdr:col>
      <xdr:colOff>457200</xdr:colOff>
      <xdr:row>3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4714875" cy="1085850"/>
        </a:xfrm>
        <a:prstGeom prst="rect">
          <a:avLst/>
        </a:prstGeom>
        <a:noFill/>
        <a:ln w="9525" cmpd="sng">
          <a:solidFill>
            <a:srgbClr val="002060">
              <a:alpha val="98037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3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3.7109375" style="12" customWidth="1"/>
    <col min="2" max="2" width="12.421875" style="12" customWidth="1"/>
    <col min="3" max="3" width="19.8515625" style="12" customWidth="1"/>
    <col min="4" max="5" width="15.7109375" style="12" customWidth="1"/>
    <col min="6" max="7" width="19.8515625" style="12" customWidth="1"/>
    <col min="8" max="8" width="8.7109375" style="12" bestFit="1" customWidth="1"/>
    <col min="9" max="9" width="15.28125" style="12" bestFit="1" customWidth="1"/>
    <col min="10" max="10" width="10.140625" style="12" customWidth="1"/>
    <col min="11" max="11" width="10.421875" style="12" customWidth="1"/>
    <col min="12" max="17" width="9.140625" style="12" customWidth="1"/>
    <col min="18" max="16384" width="9.140625" style="12" customWidth="1"/>
  </cols>
  <sheetData>
    <row r="1" ht="15"/>
    <row r="2" ht="68.25" customHeight="1"/>
    <row r="3" ht="15"/>
    <row r="4" ht="15"/>
    <row r="5" ht="4.5" customHeight="1" thickBot="1"/>
    <row r="6" spans="2:11" ht="24.75" customHeight="1" thickBot="1">
      <c r="B6" s="13"/>
      <c r="C6" s="14"/>
      <c r="D6" s="15" t="s">
        <v>14</v>
      </c>
      <c r="E6" s="16" t="s">
        <v>18</v>
      </c>
      <c r="F6" s="17"/>
      <c r="G6" s="17"/>
      <c r="H6" s="17"/>
      <c r="I6" s="17"/>
      <c r="J6" s="17"/>
      <c r="K6" s="18" t="s">
        <v>12</v>
      </c>
    </row>
    <row r="7" spans="2:11" ht="24.75" customHeight="1" thickBot="1">
      <c r="B7" s="19" t="s">
        <v>13</v>
      </c>
      <c r="C7" s="20"/>
      <c r="D7" s="8">
        <f>(E7/$K$7)*100</f>
        <v>0</v>
      </c>
      <c r="E7" s="9">
        <f>G23+G37</f>
        <v>0</v>
      </c>
      <c r="F7" s="21"/>
      <c r="G7" s="21"/>
      <c r="H7" s="21"/>
      <c r="I7" s="17"/>
      <c r="J7" s="17"/>
      <c r="K7" s="22">
        <v>120</v>
      </c>
    </row>
    <row r="8" ht="13.5" customHeight="1"/>
    <row r="9" ht="7.5" customHeight="1" thickBot="1"/>
    <row r="10" spans="2:11" ht="24.75" customHeight="1" thickBot="1">
      <c r="B10" s="23" t="s">
        <v>16</v>
      </c>
      <c r="C10" s="24"/>
      <c r="D10" s="25"/>
      <c r="E10" s="25"/>
      <c r="F10" s="25"/>
      <c r="G10" s="25"/>
      <c r="H10" s="25"/>
      <c r="I10" s="26"/>
      <c r="J10" s="27"/>
      <c r="K10" s="27"/>
    </row>
    <row r="11" spans="2:11" ht="7.5" customHeight="1">
      <c r="B11" s="28"/>
      <c r="C11" s="25"/>
      <c r="D11" s="25"/>
      <c r="E11" s="25"/>
      <c r="F11" s="25"/>
      <c r="G11" s="25"/>
      <c r="H11" s="25"/>
      <c r="I11" s="26"/>
      <c r="J11" s="27"/>
      <c r="K11" s="27"/>
    </row>
    <row r="12" spans="2:11" ht="18" customHeight="1">
      <c r="B12" s="29"/>
      <c r="C12" s="25"/>
      <c r="D12" s="51" t="s">
        <v>17</v>
      </c>
      <c r="E12" s="52"/>
      <c r="F12" s="25"/>
      <c r="G12" s="25"/>
      <c r="H12" s="25"/>
      <c r="I12" s="26"/>
      <c r="J12" s="27"/>
      <c r="K12" s="27"/>
    </row>
    <row r="13" spans="2:11" ht="34.5" customHeight="1">
      <c r="B13" s="30" t="s">
        <v>1</v>
      </c>
      <c r="C13" s="31" t="s">
        <v>6</v>
      </c>
      <c r="D13" s="32" t="s">
        <v>10</v>
      </c>
      <c r="E13" s="32" t="s">
        <v>11</v>
      </c>
      <c r="F13" s="31" t="s">
        <v>15</v>
      </c>
      <c r="G13" s="33" t="s">
        <v>7</v>
      </c>
      <c r="H13" s="34" t="s">
        <v>2</v>
      </c>
      <c r="I13" s="34" t="s">
        <v>0</v>
      </c>
      <c r="J13" s="34" t="s">
        <v>5</v>
      </c>
      <c r="K13" s="35" t="s">
        <v>8</v>
      </c>
    </row>
    <row r="14" spans="2:11" ht="24.75" customHeight="1">
      <c r="B14" s="30">
        <v>40</v>
      </c>
      <c r="C14" s="1"/>
      <c r="D14" s="6">
        <f>TRUNC(C14/H14)*H14</f>
        <v>0</v>
      </c>
      <c r="E14" s="6">
        <f>CEILING(C14/H14,1)*H14</f>
        <v>0</v>
      </c>
      <c r="F14" s="1"/>
      <c r="G14" s="11">
        <f aca="true" t="shared" si="0" ref="G14:G22">F14/H14*K14</f>
        <v>0</v>
      </c>
      <c r="H14" s="2">
        <v>50</v>
      </c>
      <c r="I14" s="36">
        <v>38400</v>
      </c>
      <c r="J14" s="2">
        <f>I14/H14</f>
        <v>768</v>
      </c>
      <c r="K14" s="7">
        <f aca="true" t="shared" si="1" ref="K14:K22">$K$7/J14</f>
        <v>0.15625</v>
      </c>
    </row>
    <row r="15" spans="2:11" ht="24.75" customHeight="1">
      <c r="B15" s="30">
        <v>50</v>
      </c>
      <c r="C15" s="1"/>
      <c r="D15" s="2">
        <f aca="true" t="shared" si="2" ref="D15:D22">TRUNC(C15/H15)*H15</f>
        <v>0</v>
      </c>
      <c r="E15" s="2">
        <f aca="true" t="shared" si="3" ref="E15:E22">CEILING(C15/H15,1)*H15</f>
        <v>0</v>
      </c>
      <c r="F15" s="1"/>
      <c r="G15" s="11">
        <f t="shared" si="0"/>
        <v>0</v>
      </c>
      <c r="H15" s="2">
        <v>50</v>
      </c>
      <c r="I15" s="36">
        <v>22000</v>
      </c>
      <c r="J15" s="2">
        <f aca="true" t="shared" si="4" ref="J15:J22">I15/H15</f>
        <v>440</v>
      </c>
      <c r="K15" s="7">
        <f t="shared" si="1"/>
        <v>0.2727272727272727</v>
      </c>
    </row>
    <row r="16" spans="2:11" ht="24.75" customHeight="1">
      <c r="B16" s="30">
        <v>63</v>
      </c>
      <c r="C16" s="1"/>
      <c r="D16" s="2">
        <f t="shared" si="2"/>
        <v>0</v>
      </c>
      <c r="E16" s="2">
        <f t="shared" si="3"/>
        <v>0</v>
      </c>
      <c r="F16" s="1"/>
      <c r="G16" s="11">
        <f t="shared" si="0"/>
        <v>0</v>
      </c>
      <c r="H16" s="2">
        <v>50</v>
      </c>
      <c r="I16" s="36">
        <v>13000</v>
      </c>
      <c r="J16" s="2">
        <f t="shared" si="4"/>
        <v>260</v>
      </c>
      <c r="K16" s="7">
        <f t="shared" si="1"/>
        <v>0.46153846153846156</v>
      </c>
    </row>
    <row r="17" spans="2:11" ht="24.75" customHeight="1">
      <c r="B17" s="30">
        <v>75</v>
      </c>
      <c r="C17" s="1"/>
      <c r="D17" s="2">
        <f t="shared" si="2"/>
        <v>0</v>
      </c>
      <c r="E17" s="2">
        <f t="shared" si="3"/>
        <v>0</v>
      </c>
      <c r="F17" s="1"/>
      <c r="G17" s="11">
        <f t="shared" si="0"/>
        <v>0</v>
      </c>
      <c r="H17" s="2">
        <v>50</v>
      </c>
      <c r="I17" s="36">
        <v>8000</v>
      </c>
      <c r="J17" s="2">
        <f t="shared" si="4"/>
        <v>160</v>
      </c>
      <c r="K17" s="7">
        <f t="shared" si="1"/>
        <v>0.75</v>
      </c>
    </row>
    <row r="18" spans="2:11" ht="24.75" customHeight="1">
      <c r="B18" s="30">
        <v>90</v>
      </c>
      <c r="C18" s="1"/>
      <c r="D18" s="2">
        <f t="shared" si="2"/>
        <v>0</v>
      </c>
      <c r="E18" s="2">
        <f t="shared" si="3"/>
        <v>0</v>
      </c>
      <c r="F18" s="1"/>
      <c r="G18" s="11">
        <f t="shared" si="0"/>
        <v>0</v>
      </c>
      <c r="H18" s="2">
        <v>50</v>
      </c>
      <c r="I18" s="36">
        <v>6000</v>
      </c>
      <c r="J18" s="2">
        <f t="shared" si="4"/>
        <v>120</v>
      </c>
      <c r="K18" s="7">
        <f t="shared" si="1"/>
        <v>1</v>
      </c>
    </row>
    <row r="19" spans="2:11" ht="24.75" customHeight="1">
      <c r="B19" s="30">
        <v>110</v>
      </c>
      <c r="C19" s="1"/>
      <c r="D19" s="2">
        <f t="shared" si="2"/>
        <v>0</v>
      </c>
      <c r="E19" s="2">
        <f t="shared" si="3"/>
        <v>0</v>
      </c>
      <c r="F19" s="1"/>
      <c r="G19" s="11">
        <f t="shared" si="0"/>
        <v>0</v>
      </c>
      <c r="H19" s="2">
        <v>50</v>
      </c>
      <c r="I19" s="36">
        <v>5000</v>
      </c>
      <c r="J19" s="2">
        <f t="shared" si="4"/>
        <v>100</v>
      </c>
      <c r="K19" s="7">
        <f t="shared" si="1"/>
        <v>1.2</v>
      </c>
    </row>
    <row r="20" spans="2:11" ht="24.75" customHeight="1">
      <c r="B20" s="30">
        <v>125</v>
      </c>
      <c r="C20" s="1"/>
      <c r="D20" s="2">
        <f t="shared" si="2"/>
        <v>0</v>
      </c>
      <c r="E20" s="2">
        <f t="shared" si="3"/>
        <v>0</v>
      </c>
      <c r="F20" s="1"/>
      <c r="G20" s="11">
        <f t="shared" si="0"/>
        <v>0</v>
      </c>
      <c r="H20" s="2">
        <v>50</v>
      </c>
      <c r="I20" s="36">
        <v>3800</v>
      </c>
      <c r="J20" s="2">
        <f t="shared" si="4"/>
        <v>76</v>
      </c>
      <c r="K20" s="7">
        <f t="shared" si="1"/>
        <v>1.5789473684210527</v>
      </c>
    </row>
    <row r="21" spans="2:11" ht="24.75" customHeight="1">
      <c r="B21" s="30">
        <v>160</v>
      </c>
      <c r="C21" s="1"/>
      <c r="D21" s="2">
        <f t="shared" si="2"/>
        <v>0</v>
      </c>
      <c r="E21" s="2">
        <f t="shared" si="3"/>
        <v>0</v>
      </c>
      <c r="F21" s="1"/>
      <c r="G21" s="11">
        <f t="shared" si="0"/>
        <v>0</v>
      </c>
      <c r="H21" s="2">
        <v>50</v>
      </c>
      <c r="I21" s="36">
        <v>2000</v>
      </c>
      <c r="J21" s="2">
        <f t="shared" si="4"/>
        <v>40</v>
      </c>
      <c r="K21" s="7">
        <f t="shared" si="1"/>
        <v>3</v>
      </c>
    </row>
    <row r="22" spans="2:11" ht="24.75" customHeight="1">
      <c r="B22" s="30">
        <v>200</v>
      </c>
      <c r="C22" s="1"/>
      <c r="D22" s="2">
        <f t="shared" si="2"/>
        <v>0</v>
      </c>
      <c r="E22" s="2">
        <f t="shared" si="3"/>
        <v>0</v>
      </c>
      <c r="F22" s="1"/>
      <c r="G22" s="11">
        <f t="shared" si="0"/>
        <v>0</v>
      </c>
      <c r="H22" s="2">
        <v>25</v>
      </c>
      <c r="I22" s="36">
        <v>1250</v>
      </c>
      <c r="J22" s="2">
        <f t="shared" si="4"/>
        <v>50</v>
      </c>
      <c r="K22" s="7">
        <f t="shared" si="1"/>
        <v>2.4</v>
      </c>
    </row>
    <row r="23" spans="2:11" ht="24.75" customHeight="1">
      <c r="B23" s="37"/>
      <c r="C23" s="37"/>
      <c r="D23" s="37"/>
      <c r="E23" s="37"/>
      <c r="F23" s="37"/>
      <c r="G23" s="11">
        <f>SUM(G14:G22)</f>
        <v>0</v>
      </c>
      <c r="H23" s="37"/>
      <c r="I23" s="38"/>
      <c r="J23" s="39"/>
      <c r="K23" s="27"/>
    </row>
    <row r="24" spans="2:11" ht="24.75" customHeight="1" thickBot="1">
      <c r="B24" s="37"/>
      <c r="C24" s="37"/>
      <c r="D24" s="37"/>
      <c r="E24" s="37"/>
      <c r="F24" s="37"/>
      <c r="G24" s="37"/>
      <c r="H24" s="37"/>
      <c r="I24" s="38"/>
      <c r="J24" s="39"/>
      <c r="K24" s="27"/>
    </row>
    <row r="25" spans="2:11" ht="24.75" customHeight="1" thickBot="1">
      <c r="B25" s="40" t="s">
        <v>19</v>
      </c>
      <c r="C25" s="41"/>
      <c r="D25" s="42"/>
      <c r="E25" s="25"/>
      <c r="F25" s="25"/>
      <c r="G25" s="25"/>
      <c r="H25" s="25"/>
      <c r="I25" s="26"/>
      <c r="J25" s="27"/>
      <c r="K25" s="27"/>
    </row>
    <row r="26" spans="2:11" ht="7.5" customHeight="1">
      <c r="B26" s="29"/>
      <c r="C26" s="25"/>
      <c r="D26" s="25"/>
      <c r="E26" s="25"/>
      <c r="F26" s="25"/>
      <c r="G26" s="25"/>
      <c r="H26" s="25"/>
      <c r="I26" s="26"/>
      <c r="J26" s="27"/>
      <c r="K26" s="27"/>
    </row>
    <row r="27" spans="2:11" ht="18" customHeight="1">
      <c r="B27" s="29"/>
      <c r="C27" s="25"/>
      <c r="D27" s="53" t="s">
        <v>17</v>
      </c>
      <c r="E27" s="54"/>
      <c r="F27" s="25"/>
      <c r="G27" s="25"/>
      <c r="H27" s="25"/>
      <c r="I27" s="26"/>
      <c r="J27" s="27"/>
      <c r="K27" s="27"/>
    </row>
    <row r="28" spans="2:10" ht="34.5" customHeight="1">
      <c r="B28" s="43" t="s">
        <v>1</v>
      </c>
      <c r="C28" s="44" t="s">
        <v>6</v>
      </c>
      <c r="D28" s="45" t="s">
        <v>10</v>
      </c>
      <c r="E28" s="45" t="s">
        <v>11</v>
      </c>
      <c r="F28" s="44" t="s">
        <v>15</v>
      </c>
      <c r="G28" s="46" t="s">
        <v>7</v>
      </c>
      <c r="H28" s="47" t="s">
        <v>3</v>
      </c>
      <c r="I28" s="47" t="s">
        <v>4</v>
      </c>
      <c r="J28" s="48" t="s">
        <v>9</v>
      </c>
    </row>
    <row r="29" spans="2:10" ht="24.75" customHeight="1">
      <c r="B29" s="43">
        <v>50</v>
      </c>
      <c r="C29" s="3"/>
      <c r="D29" s="4">
        <f>TRUNC(C29/H29)*H29</f>
        <v>0</v>
      </c>
      <c r="E29" s="4">
        <f>CEILING(C29/H29,1)*H29</f>
        <v>0</v>
      </c>
      <c r="F29" s="3"/>
      <c r="G29" s="5">
        <f aca="true" t="shared" si="5" ref="G29:G36">F29/H29*J29</f>
        <v>0</v>
      </c>
      <c r="H29" s="49">
        <v>1170</v>
      </c>
      <c r="I29" s="50">
        <v>24</v>
      </c>
      <c r="J29" s="10">
        <f aca="true" t="shared" si="6" ref="J29:J36">$K$7/I29</f>
        <v>5</v>
      </c>
    </row>
    <row r="30" spans="2:10" ht="24.75" customHeight="1">
      <c r="B30" s="43">
        <v>63</v>
      </c>
      <c r="C30" s="3"/>
      <c r="D30" s="4">
        <f aca="true" t="shared" si="7" ref="D30:D36">TRUNC(C30/H30)*H30</f>
        <v>0</v>
      </c>
      <c r="E30" s="4">
        <f aca="true" t="shared" si="8" ref="E30:E36">CEILING(C30/H30,1)*H30</f>
        <v>0</v>
      </c>
      <c r="F30" s="3"/>
      <c r="G30" s="5">
        <f t="shared" si="5"/>
        <v>0</v>
      </c>
      <c r="H30" s="49">
        <v>624</v>
      </c>
      <c r="I30" s="50">
        <v>26</v>
      </c>
      <c r="J30" s="10">
        <f t="shared" si="6"/>
        <v>4.615384615384615</v>
      </c>
    </row>
    <row r="31" spans="2:10" ht="24.75" customHeight="1">
      <c r="B31" s="43">
        <v>75</v>
      </c>
      <c r="C31" s="3"/>
      <c r="D31" s="4">
        <f t="shared" si="7"/>
        <v>0</v>
      </c>
      <c r="E31" s="4">
        <f t="shared" si="8"/>
        <v>0</v>
      </c>
      <c r="F31" s="3"/>
      <c r="G31" s="5">
        <f t="shared" si="5"/>
        <v>0</v>
      </c>
      <c r="H31" s="49">
        <v>978</v>
      </c>
      <c r="I31" s="50">
        <v>12</v>
      </c>
      <c r="J31" s="10">
        <f t="shared" si="6"/>
        <v>10</v>
      </c>
    </row>
    <row r="32" spans="2:10" ht="24.75" customHeight="1">
      <c r="B32" s="43">
        <v>90</v>
      </c>
      <c r="C32" s="3"/>
      <c r="D32" s="4">
        <f t="shared" si="7"/>
        <v>0</v>
      </c>
      <c r="E32" s="4">
        <f t="shared" si="8"/>
        <v>0</v>
      </c>
      <c r="F32" s="3"/>
      <c r="G32" s="5">
        <f t="shared" si="5"/>
        <v>0</v>
      </c>
      <c r="H32" s="49">
        <v>648</v>
      </c>
      <c r="I32" s="50">
        <v>16</v>
      </c>
      <c r="J32" s="10">
        <f t="shared" si="6"/>
        <v>7.5</v>
      </c>
    </row>
    <row r="33" spans="2:10" ht="24.75" customHeight="1">
      <c r="B33" s="43">
        <v>110</v>
      </c>
      <c r="C33" s="3"/>
      <c r="D33" s="4">
        <f t="shared" si="7"/>
        <v>0</v>
      </c>
      <c r="E33" s="4">
        <f t="shared" si="8"/>
        <v>0</v>
      </c>
      <c r="F33" s="3"/>
      <c r="G33" s="5">
        <f t="shared" si="5"/>
        <v>0</v>
      </c>
      <c r="H33" s="49">
        <v>402</v>
      </c>
      <c r="I33" s="50">
        <v>16</v>
      </c>
      <c r="J33" s="10">
        <f t="shared" si="6"/>
        <v>7.5</v>
      </c>
    </row>
    <row r="34" spans="2:10" ht="24.75" customHeight="1">
      <c r="B34" s="43">
        <v>125</v>
      </c>
      <c r="C34" s="3"/>
      <c r="D34" s="4">
        <f t="shared" si="7"/>
        <v>0</v>
      </c>
      <c r="E34" s="4">
        <f t="shared" si="8"/>
        <v>0</v>
      </c>
      <c r="F34" s="3"/>
      <c r="G34" s="5">
        <f t="shared" si="5"/>
        <v>0</v>
      </c>
      <c r="H34" s="49">
        <v>288</v>
      </c>
      <c r="I34" s="50">
        <v>16</v>
      </c>
      <c r="J34" s="10">
        <f t="shared" si="6"/>
        <v>7.5</v>
      </c>
    </row>
    <row r="35" spans="2:10" ht="24.75" customHeight="1">
      <c r="B35" s="43">
        <v>160</v>
      </c>
      <c r="C35" s="3"/>
      <c r="D35" s="4">
        <f t="shared" si="7"/>
        <v>0</v>
      </c>
      <c r="E35" s="4">
        <f t="shared" si="8"/>
        <v>0</v>
      </c>
      <c r="F35" s="3"/>
      <c r="G35" s="5">
        <f t="shared" si="5"/>
        <v>0</v>
      </c>
      <c r="H35" s="49">
        <v>198</v>
      </c>
      <c r="I35" s="50">
        <v>16</v>
      </c>
      <c r="J35" s="10">
        <f t="shared" si="6"/>
        <v>7.5</v>
      </c>
    </row>
    <row r="36" spans="2:10" ht="24.75" customHeight="1">
      <c r="B36" s="43">
        <v>200</v>
      </c>
      <c r="C36" s="3"/>
      <c r="D36" s="4">
        <f t="shared" si="7"/>
        <v>0</v>
      </c>
      <c r="E36" s="4">
        <f t="shared" si="8"/>
        <v>0</v>
      </c>
      <c r="F36" s="3"/>
      <c r="G36" s="5">
        <f t="shared" si="5"/>
        <v>0</v>
      </c>
      <c r="H36" s="49">
        <v>138</v>
      </c>
      <c r="I36" s="50">
        <v>8</v>
      </c>
      <c r="J36" s="10">
        <f t="shared" si="6"/>
        <v>15</v>
      </c>
    </row>
    <row r="37" ht="24.75" customHeight="1">
      <c r="G37" s="5">
        <f>SUM(G29:G36)</f>
        <v>0</v>
      </c>
    </row>
    <row r="38" ht="24.75" customHeight="1"/>
  </sheetData>
  <sheetProtection password="9B45" sheet="1" objects="1" scenarios="1"/>
  <mergeCells count="2">
    <mergeCell ref="D12:E12"/>
    <mergeCell ref="D27:E27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Bulantová</dc:creator>
  <cp:keywords/>
  <dc:description/>
  <cp:lastModifiedBy>Libuše Bulantová</cp:lastModifiedBy>
  <dcterms:created xsi:type="dcterms:W3CDTF">2016-08-16T11:24:40Z</dcterms:created>
  <dcterms:modified xsi:type="dcterms:W3CDTF">2016-08-17T08:08:34Z</dcterms:modified>
  <cp:category/>
  <cp:version/>
  <cp:contentType/>
  <cp:contentStatus/>
</cp:coreProperties>
</file>